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<sst xmlns="http://schemas.openxmlformats.org/spreadsheetml/2006/main" count="371" uniqueCount="116">
  <si>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</si>
  <si>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</si>
  <si>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</si>
  <si>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</si>
  <si>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</si>
  <si>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</si>
  <si>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</si>
  <si>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</si>
  <si>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</si>
  <si>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</si>
  <si>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</si>
  <si>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</si>
  <si>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</si>
  <si>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</si>
  <si>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</si>
  <si>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</si>
  <si>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</si>
  <si>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</si>
  <si>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</si>
  <si>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</si>
  <si>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</si>
  <si>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</si>
  <si>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</si>
  <si>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</si>
  <si>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</si>
  <si>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</si>
  <si>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</si>
  <si>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</si>
  <si>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</si>
  <si>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</si>
  <si>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</si>
  <si>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</si>
  <si>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</si>
  <si>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</si>
  <si>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</si>
  <si>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</si>
  <si>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</si>
  <si>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</si>
  <si>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</si>
  <si>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</si>
  <si>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</si>
  <si>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</si>
  <si>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</si>
  <si>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</si>
  <si>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</si>
  <si>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</si>
  <si>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</si>
  <si>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</si>
  <si>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</si>
  <si>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</si>
  <si>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</si>
  <si>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</si>
  <si>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</si>
  <si>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</si>
  <si>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</si>
  <si>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</si>
  <si>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</si>
  <si>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</si>
  <si>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</si>
  <si>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</si>
  <si>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</si>
  <si>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</si>
  <si>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</si>
  <si>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</si>
  <si>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</si>
  <si>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</si>
  <si>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</si>
  <si>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</si>
  <si>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</si>
  <si>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</si>
  <si>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</si>
  <si>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</si>
  <si>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</si>
  <si>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</si>
  <si>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</si>
  <si>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</si>
  <si>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</si>
  <si>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</si>
  <si>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</si>
  <si>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</si>
  <si>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</si>
  <si>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</si>
  <si>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</si>
  <si>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</si>
  <si>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</si>
  <si>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</si>
  <si>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</si>
  <si>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</si>
  <si>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</si>
  <si>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</si>
  <si>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</si>
  <si>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</si>
  <si>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</si>
  <si>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</si>
  <si>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</si>
  <si>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</si>
  <si>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</si>
  <si>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</si>
  <si>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</si>
  <si>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</si>
  <si>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</si>
  <si>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</si>
  <si>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</si>
  <si>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</si>
  <si>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</si>
  <si>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</si>
  <si>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</si>
  <si>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</si>
  <si>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</si>
  <si>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</si>
  <si>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план на січень-жовтень  2014р.</t>
  </si>
  <si>
    <t>станом на 10.10.2014 р.</t>
  </si>
  <si>
    <r>
      <t xml:space="preserve">станом на 10.10.2014р.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</si>
  <si>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10.10.2014р.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</si>
  <si>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10.10.2014</t>
    </r>
    <r>
      <rPr>
        <sz val="10"/>
        <rFont val="Times New Roman"/>
        <family val="1"/>
      </rPr>
      <t xml:space="preserve"> (тис.грн.)</t>
    </r>
  </si>
  <si>
    <t>Зміни до розпису станом на 10.10.2014р.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</si>
</sst>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5991837"/>
        <c:axId val="48206650"/>
      </c:lineChart>
      <c:catAx>
        <c:axId val="659918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06650"/>
        <c:crosses val="autoZero"/>
        <c:auto val="0"/>
        <c:lblOffset val="100"/>
        <c:tickLblSkip val="1"/>
        <c:noMultiLvlLbl val="0"/>
      </c:catAx>
      <c:valAx>
        <c:axId val="4820665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91837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жовтень!$J$4:$J$10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жовтень!$K$4:$K$26</c:f>
              <c:numCache/>
            </c:numRef>
          </c:val>
          <c:smooth val="1"/>
        </c:ser>
        <c:marker val="1"/>
        <c:axId val="542947"/>
        <c:axId val="41806920"/>
      </c:lineChart>
      <c:catAx>
        <c:axId val="5429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06920"/>
        <c:crosses val="autoZero"/>
        <c:auto val="0"/>
        <c:lblOffset val="100"/>
        <c:tickLblSkip val="1"/>
        <c:noMultiLvlLbl val="0"/>
      </c:catAx>
      <c:valAx>
        <c:axId val="41806920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9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10.10.2014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5016233"/>
        <c:axId val="40194006"/>
      </c:bar3DChart>
      <c:catAx>
        <c:axId val="6501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0194006"/>
        <c:crosses val="autoZero"/>
        <c:auto val="1"/>
        <c:lblOffset val="100"/>
        <c:tickLblSkip val="1"/>
        <c:noMultiLvlLbl val="0"/>
      </c:catAx>
      <c:valAx>
        <c:axId val="40194006"/>
        <c:scaling>
          <c:orientation val="minMax"/>
          <c:max val="3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16233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7930719"/>
        <c:axId val="6685588"/>
      </c:barChart>
      <c:catAx>
        <c:axId val="793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5588"/>
        <c:crosses val="autoZero"/>
        <c:auto val="1"/>
        <c:lblOffset val="100"/>
        <c:tickLblSkip val="1"/>
        <c:noMultiLvlLbl val="0"/>
      </c:catAx>
      <c:valAx>
        <c:axId val="6685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30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5028229"/>
        <c:axId val="44621570"/>
      </c:barChart>
      <c:catAx>
        <c:axId val="4502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21570"/>
        <c:crosses val="autoZero"/>
        <c:auto val="1"/>
        <c:lblOffset val="100"/>
        <c:tickLblSkip val="1"/>
        <c:noMultiLvlLbl val="0"/>
      </c:catAx>
      <c:valAx>
        <c:axId val="44621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28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3308827"/>
        <c:axId val="18146720"/>
      </c:barChart>
      <c:catAx>
        <c:axId val="1330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6720"/>
        <c:crosses val="autoZero"/>
        <c:auto val="1"/>
        <c:lblOffset val="100"/>
        <c:tickLblSkip val="1"/>
        <c:noMultiLvlLbl val="0"/>
      </c:catAx>
      <c:valAx>
        <c:axId val="18146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8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924531"/>
        <c:axId val="576152"/>
      </c:lineChart>
      <c:catAx>
        <c:axId val="209245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152"/>
        <c:crosses val="autoZero"/>
        <c:auto val="0"/>
        <c:lblOffset val="100"/>
        <c:tickLblSkip val="1"/>
        <c:noMultiLvlLbl val="0"/>
      </c:catAx>
      <c:valAx>
        <c:axId val="57615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245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4363705"/>
        <c:axId val="60562086"/>
      </c:lineChart>
      <c:catAx>
        <c:axId val="443637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62086"/>
        <c:crosses val="autoZero"/>
        <c:auto val="0"/>
        <c:lblOffset val="100"/>
        <c:tickLblSkip val="1"/>
        <c:noMultiLvlLbl val="0"/>
      </c:catAx>
      <c:valAx>
        <c:axId val="6056208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637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2769007"/>
        <c:axId val="40185572"/>
      </c:lineChart>
      <c:catAx>
        <c:axId val="327690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85572"/>
        <c:crosses val="autoZero"/>
        <c:auto val="0"/>
        <c:lblOffset val="100"/>
        <c:tickLblSkip val="1"/>
        <c:noMultiLvlLbl val="0"/>
      </c:catAx>
      <c:valAx>
        <c:axId val="4018557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7690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7281301"/>
        <c:axId val="23789266"/>
      </c:lineChart>
      <c:catAx>
        <c:axId val="72813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89266"/>
        <c:crosses val="autoZero"/>
        <c:auto val="0"/>
        <c:lblOffset val="100"/>
        <c:tickLblSkip val="1"/>
        <c:noMultiLvlLbl val="0"/>
      </c:catAx>
      <c:valAx>
        <c:axId val="2378926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813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9834155"/>
        <c:axId val="50834928"/>
      </c:lineChart>
      <c:catAx>
        <c:axId val="198341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34928"/>
        <c:crosses val="autoZero"/>
        <c:auto val="0"/>
        <c:lblOffset val="100"/>
        <c:tickLblSkip val="1"/>
        <c:noMultiLvlLbl val="0"/>
      </c:catAx>
      <c:valAx>
        <c:axId val="50834928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3415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1975345"/>
        <c:axId val="14379966"/>
      </c:lineChart>
      <c:catAx>
        <c:axId val="219753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79966"/>
        <c:crosses val="autoZero"/>
        <c:auto val="0"/>
        <c:lblOffset val="100"/>
        <c:tickLblSkip val="1"/>
        <c:noMultiLvlLbl val="0"/>
      </c:catAx>
      <c:valAx>
        <c:axId val="1437996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753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515559"/>
        <c:axId val="30561212"/>
      </c:lineChart>
      <c:catAx>
        <c:axId val="335155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61212"/>
        <c:crosses val="autoZero"/>
        <c:auto val="0"/>
        <c:lblOffset val="100"/>
        <c:tickLblSkip val="1"/>
        <c:noMultiLvlLbl val="0"/>
      </c:catAx>
      <c:valAx>
        <c:axId val="3056121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5155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4403085"/>
        <c:axId val="3493226"/>
      </c:lineChart>
      <c:catAx>
        <c:axId val="44030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3226"/>
        <c:crosses val="autoZero"/>
        <c:auto val="0"/>
        <c:lblOffset val="100"/>
        <c:tickLblSkip val="1"/>
        <c:noMultiLvlLbl val="0"/>
      </c:catAx>
      <c:valAx>
        <c:axId val="349322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30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404 727,3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369 160,8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-30 073,3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жовтень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41 164,3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-35 566,6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3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4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5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6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7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62</v>
      </c>
      <c r="O1" s="131"/>
      <c r="P1" s="131"/>
      <c r="Q1" s="131"/>
      <c r="R1" s="131"/>
      <c r="S1" s="132"/>
    </row>
    <row r="2" spans="1:19" ht="16.5" thickBot="1">
      <c r="A2" s="133" t="s">
        <v>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64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41671</v>
      </c>
      <c r="O29" s="126">
        <f>'[1]січень '!$D$142</f>
        <v>111410.62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107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109</v>
      </c>
      <c r="O1" s="131"/>
      <c r="P1" s="131"/>
      <c r="Q1" s="131"/>
      <c r="R1" s="131"/>
      <c r="S1" s="132"/>
    </row>
    <row r="2" spans="1:19" ht="16.5" thickBot="1">
      <c r="A2" s="133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112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AVERAGE(J4:J10)</f>
        <v>1584.4285714285713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1584.4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1584.4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1584.4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1584.4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1584.4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1584.4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980</v>
      </c>
      <c r="L11" s="4">
        <f t="shared" si="1"/>
        <v>0</v>
      </c>
      <c r="M11" s="2">
        <v>1584.4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41925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1584.4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41926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1500</v>
      </c>
      <c r="L13" s="4">
        <f t="shared" si="1"/>
        <v>0</v>
      </c>
      <c r="M13" s="2">
        <v>1584.4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41927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3800</v>
      </c>
      <c r="L14" s="4">
        <f t="shared" si="1"/>
        <v>0</v>
      </c>
      <c r="M14" s="2">
        <v>1584.4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41928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1584.4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41929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1200</v>
      </c>
      <c r="L16" s="4">
        <f>J15/K16</f>
        <v>0</v>
      </c>
      <c r="M16" s="2">
        <v>1584.4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41932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1100</v>
      </c>
      <c r="L17" s="4">
        <f t="shared" si="1"/>
        <v>0</v>
      </c>
      <c r="M17" s="2">
        <v>1584.4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41933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2300</v>
      </c>
      <c r="L18" s="4">
        <f t="shared" si="1"/>
        <v>0</v>
      </c>
      <c r="M18" s="2">
        <v>1584.4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41934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1584.4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41935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1100</v>
      </c>
      <c r="L20" s="4">
        <f t="shared" si="1"/>
        <v>0</v>
      </c>
      <c r="M20" s="2">
        <v>1584.4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41936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990</v>
      </c>
      <c r="L21" s="4">
        <f t="shared" si="1"/>
        <v>0</v>
      </c>
      <c r="M21" s="2">
        <v>1584.4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41939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980</v>
      </c>
      <c r="L22" s="4">
        <f t="shared" si="1"/>
        <v>0</v>
      </c>
      <c r="M22" s="2">
        <v>1584.4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41940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1584.4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41941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2900</v>
      </c>
      <c r="L24" s="4">
        <f t="shared" si="1"/>
        <v>0</v>
      </c>
      <c r="M24" s="2">
        <v>1584.4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41942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3900</v>
      </c>
      <c r="L25" s="4">
        <f t="shared" si="1"/>
        <v>0</v>
      </c>
      <c r="M25" s="2">
        <v>1584.4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41943</v>
      </c>
      <c r="B26" s="106"/>
      <c r="C26" s="81"/>
      <c r="D26" s="7"/>
      <c r="E26" s="7"/>
      <c r="F26" s="7"/>
      <c r="G26" s="7"/>
      <c r="H26" s="7"/>
      <c r="I26" s="82">
        <f t="shared" si="0"/>
        <v>0</v>
      </c>
      <c r="J26" s="106"/>
      <c r="K26" s="106">
        <v>2633.3</v>
      </c>
      <c r="L26" s="4">
        <f t="shared" si="1"/>
        <v>0</v>
      </c>
      <c r="M26" s="2">
        <v>1584.4</v>
      </c>
      <c r="N26" s="112"/>
      <c r="O26" s="113"/>
      <c r="P26" s="113"/>
      <c r="Q26" s="113"/>
      <c r="R26" s="113"/>
      <c r="S26" s="114">
        <f t="shared" si="2"/>
        <v>0</v>
      </c>
    </row>
    <row r="27" spans="1:19" ht="13.5" thickBot="1">
      <c r="A27" s="39" t="s">
        <v>33</v>
      </c>
      <c r="B27" s="43">
        <f aca="true" t="shared" si="3" ref="B27:J27">SUM(B4:B25)</f>
        <v>9534.8</v>
      </c>
      <c r="C27" s="43">
        <f t="shared" si="3"/>
        <v>559.6999999999999</v>
      </c>
      <c r="D27" s="43">
        <f t="shared" si="3"/>
        <v>12.1</v>
      </c>
      <c r="E27" s="14">
        <f t="shared" si="3"/>
        <v>26.799999999999997</v>
      </c>
      <c r="F27" s="14">
        <f t="shared" si="3"/>
        <v>179.29999999999998</v>
      </c>
      <c r="G27" s="14">
        <f t="shared" si="3"/>
        <v>570.6</v>
      </c>
      <c r="H27" s="14">
        <f t="shared" si="3"/>
        <v>152.3</v>
      </c>
      <c r="I27" s="43">
        <f t="shared" si="3"/>
        <v>55.400000000000304</v>
      </c>
      <c r="J27" s="43">
        <f t="shared" si="3"/>
        <v>11091</v>
      </c>
      <c r="K27" s="43">
        <f>SUM(K4:K26)</f>
        <v>40673.3</v>
      </c>
      <c r="L27" s="15">
        <f t="shared" si="1"/>
        <v>0.27268502924522964</v>
      </c>
      <c r="M27" s="2"/>
      <c r="N27" s="107">
        <f aca="true" t="shared" si="4" ref="N27:S27">SUM(N4:N26)</f>
        <v>250.6</v>
      </c>
      <c r="O27" s="107">
        <f t="shared" si="4"/>
        <v>0</v>
      </c>
      <c r="P27" s="107">
        <f t="shared" si="4"/>
        <v>2183.6</v>
      </c>
      <c r="Q27" s="107">
        <f t="shared" si="4"/>
        <v>22.299999999999997</v>
      </c>
      <c r="R27" s="107">
        <f t="shared" si="4"/>
        <v>4.630000000000001</v>
      </c>
      <c r="S27" s="107">
        <f t="shared" si="4"/>
        <v>2461.1299999999997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3" t="s">
        <v>41</v>
      </c>
      <c r="O30" s="123"/>
      <c r="P30" s="123"/>
      <c r="Q30" s="123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5" t="s">
        <v>34</v>
      </c>
      <c r="O31" s="125"/>
      <c r="P31" s="125"/>
      <c r="Q31" s="125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5">
        <v>41922</v>
      </c>
      <c r="O32" s="126">
        <v>114428.89828</v>
      </c>
      <c r="P32" s="126"/>
      <c r="Q32" s="12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6"/>
      <c r="O33" s="126"/>
      <c r="P33" s="126"/>
      <c r="Q33" s="12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105408.30175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7" t="s">
        <v>56</v>
      </c>
      <c r="P35" s="118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9" t="s">
        <v>57</v>
      </c>
      <c r="P36" s="119"/>
      <c r="Q36" s="83">
        <v>9020.59653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0" t="s">
        <v>60</v>
      </c>
      <c r="P37" s="121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3" t="s">
        <v>35</v>
      </c>
      <c r="O40" s="123"/>
      <c r="P40" s="123"/>
      <c r="Q40" s="123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4" t="s">
        <v>36</v>
      </c>
      <c r="O41" s="124"/>
      <c r="P41" s="124"/>
      <c r="Q41" s="124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5">
        <v>41922</v>
      </c>
      <c r="O42" s="122">
        <v>0</v>
      </c>
      <c r="P42" s="122"/>
      <c r="Q42" s="122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6"/>
      <c r="O43" s="122"/>
      <c r="P43" s="122"/>
      <c r="Q43" s="122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F55" sqref="F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9" t="s">
        <v>113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5" t="s">
        <v>40</v>
      </c>
      <c r="B28" s="141" t="s">
        <v>51</v>
      </c>
      <c r="C28" s="142"/>
      <c r="D28" s="152" t="s">
        <v>28</v>
      </c>
      <c r="E28" s="152"/>
      <c r="F28" s="146" t="s">
        <v>29</v>
      </c>
      <c r="G28" s="157"/>
      <c r="H28" s="153" t="s">
        <v>39</v>
      </c>
      <c r="I28" s="146"/>
      <c r="J28" s="153" t="s">
        <v>50</v>
      </c>
      <c r="K28" s="145"/>
      <c r="L28" s="149" t="s">
        <v>45</v>
      </c>
      <c r="M28" s="150"/>
      <c r="N28" s="151"/>
      <c r="O28" s="143" t="s">
        <v>114</v>
      </c>
      <c r="P28" s="144"/>
    </row>
    <row r="29" spans="1:16" ht="45">
      <c r="A29" s="156"/>
      <c r="B29" s="72" t="s">
        <v>110</v>
      </c>
      <c r="C29" s="28" t="s">
        <v>26</v>
      </c>
      <c r="D29" s="72" t="str">
        <f>B29</f>
        <v>план на січень-жовтень  2014р.</v>
      </c>
      <c r="E29" s="28" t="str">
        <f>C29</f>
        <v>факт</v>
      </c>
      <c r="F29" s="71" t="str">
        <f>B29</f>
        <v>план на січень-жовтень  2014р.</v>
      </c>
      <c r="G29" s="95" t="str">
        <f>C29</f>
        <v>факт</v>
      </c>
      <c r="H29" s="72" t="str">
        <f>B29</f>
        <v>план на січень-жовтень  2014р.</v>
      </c>
      <c r="I29" s="28" t="str">
        <f>C29</f>
        <v>факт</v>
      </c>
      <c r="J29" s="71" t="str">
        <f>B29</f>
        <v>план на січень-жовтень  2014р.</v>
      </c>
      <c r="K29" s="95" t="str">
        <f>C29</f>
        <v>факт</v>
      </c>
      <c r="L29" s="67" t="str">
        <f>D29</f>
        <v>план на січень-жовтень  2014р.</v>
      </c>
      <c r="M29" s="28" t="s">
        <v>26</v>
      </c>
      <c r="N29" s="68" t="s">
        <v>27</v>
      </c>
      <c r="O29" s="145"/>
      <c r="P29" s="146"/>
    </row>
    <row r="30" spans="1:16" ht="23.25" customHeight="1" thickBot="1">
      <c r="A30" s="66">
        <f>жовтень!O38</f>
        <v>0</v>
      </c>
      <c r="B30" s="73">
        <v>260.5</v>
      </c>
      <c r="C30" s="73">
        <v>318.72</v>
      </c>
      <c r="D30" s="74">
        <v>17576.23</v>
      </c>
      <c r="E30" s="74">
        <v>2643.85</v>
      </c>
      <c r="F30" s="75">
        <v>3199.4</v>
      </c>
      <c r="G30" s="76">
        <v>1754.76</v>
      </c>
      <c r="H30" s="76">
        <v>60012.6</v>
      </c>
      <c r="I30" s="76">
        <v>61720.07</v>
      </c>
      <c r="J30" s="76">
        <v>1620.81</v>
      </c>
      <c r="K30" s="96">
        <v>1097.22</v>
      </c>
      <c r="L30" s="97">
        <v>82669.54</v>
      </c>
      <c r="M30" s="77">
        <v>67534.62</v>
      </c>
      <c r="N30" s="78">
        <v>-15134.92</v>
      </c>
      <c r="O30" s="147">
        <v>114428.89828</v>
      </c>
      <c r="P30" s="148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2" t="s">
        <v>47</v>
      </c>
      <c r="P31" s="152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105408.30175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319706.1</v>
      </c>
      <c r="C47" s="40">
        <v>292148.48</v>
      </c>
      <c r="F47" s="1" t="s">
        <v>25</v>
      </c>
      <c r="G47" s="8"/>
      <c r="H47" s="15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64535.84</v>
      </c>
      <c r="C48" s="18">
        <v>61792.16</v>
      </c>
      <c r="G48" s="8"/>
      <c r="H48" s="15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1067.6</v>
      </c>
      <c r="C49" s="17">
        <v>-392.37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904.5</v>
      </c>
      <c r="C50" s="6">
        <v>809.19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5666.5</v>
      </c>
      <c r="C51" s="17">
        <v>5022.81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5831.5</v>
      </c>
      <c r="C52" s="17">
        <v>5936.01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2333.3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4615.299999999937</v>
      </c>
      <c r="C54" s="17">
        <v>1511.1699999999555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404727.34</v>
      </c>
      <c r="C55" s="12">
        <v>369160.75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98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99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0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0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0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0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0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0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0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1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67</v>
      </c>
      <c r="O1" s="131"/>
      <c r="P1" s="131"/>
      <c r="Q1" s="131"/>
      <c r="R1" s="131"/>
      <c r="S1" s="132"/>
    </row>
    <row r="2" spans="1:19" ht="16.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71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41699</v>
      </c>
      <c r="O29" s="126">
        <f>'[1]лютий'!$D$142</f>
        <v>121970.53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74</v>
      </c>
      <c r="O1" s="131"/>
      <c r="P1" s="131"/>
      <c r="Q1" s="131"/>
      <c r="R1" s="131"/>
      <c r="S1" s="132"/>
    </row>
    <row r="2" spans="1:19" ht="16.5" thickBot="1">
      <c r="A2" s="133" t="s">
        <v>75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76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41730</v>
      </c>
      <c r="O29" s="126">
        <f>'[1]березень'!$D$142</f>
        <v>114985.02570999999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79</v>
      </c>
      <c r="O1" s="131"/>
      <c r="P1" s="131"/>
      <c r="Q1" s="131"/>
      <c r="R1" s="131"/>
      <c r="S1" s="132"/>
    </row>
    <row r="2" spans="1:19" ht="16.5" thickBot="1">
      <c r="A2" s="133" t="s">
        <v>80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81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3" t="s">
        <v>41</v>
      </c>
      <c r="O28" s="123"/>
      <c r="P28" s="123"/>
      <c r="Q28" s="123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5" t="s">
        <v>34</v>
      </c>
      <c r="O29" s="125"/>
      <c r="P29" s="125"/>
      <c r="Q29" s="12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>
        <v>41760</v>
      </c>
      <c r="O30" s="126">
        <f>'[1]квітень'!$D$142</f>
        <v>123251.48</v>
      </c>
      <c r="P30" s="126"/>
      <c r="Q30" s="12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/>
      <c r="O31" s="126"/>
      <c r="P31" s="126"/>
      <c r="Q31" s="12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3" t="s">
        <v>35</v>
      </c>
      <c r="O38" s="123"/>
      <c r="P38" s="123"/>
      <c r="Q38" s="123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36</v>
      </c>
      <c r="O39" s="124"/>
      <c r="P39" s="124"/>
      <c r="Q39" s="124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>
        <v>41760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84</v>
      </c>
      <c r="O1" s="131"/>
      <c r="P1" s="131"/>
      <c r="Q1" s="131"/>
      <c r="R1" s="131"/>
      <c r="S1" s="132"/>
    </row>
    <row r="2" spans="1:19" ht="16.5" thickBot="1">
      <c r="A2" s="133" t="s">
        <v>85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86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3" t="s">
        <v>41</v>
      </c>
      <c r="O26" s="123"/>
      <c r="P26" s="123"/>
      <c r="Q26" s="12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34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>
        <v>41791</v>
      </c>
      <c r="O28" s="126">
        <f>'[1]травень'!$D$142</f>
        <v>118982.48</v>
      </c>
      <c r="P28" s="126"/>
      <c r="Q28" s="12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/>
      <c r="O29" s="126"/>
      <c r="P29" s="126"/>
      <c r="Q29" s="12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3" t="s">
        <v>35</v>
      </c>
      <c r="O36" s="123"/>
      <c r="P36" s="123"/>
      <c r="Q36" s="12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36</v>
      </c>
      <c r="O37" s="124"/>
      <c r="P37" s="124"/>
      <c r="Q37" s="12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>
        <v>41791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87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89</v>
      </c>
      <c r="O1" s="131"/>
      <c r="P1" s="131"/>
      <c r="Q1" s="131"/>
      <c r="R1" s="131"/>
      <c r="S1" s="132"/>
    </row>
    <row r="2" spans="1:19" ht="16.5" thickBot="1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91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3" t="s">
        <v>41</v>
      </c>
      <c r="O26" s="123"/>
      <c r="P26" s="123"/>
      <c r="Q26" s="12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34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>
        <v>41821</v>
      </c>
      <c r="O28" s="126">
        <f>'[1]червень'!$D$143</f>
        <v>117976.29</v>
      </c>
      <c r="P28" s="126"/>
      <c r="Q28" s="12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/>
      <c r="O29" s="126"/>
      <c r="P29" s="126"/>
      <c r="Q29" s="12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3" t="s">
        <v>35</v>
      </c>
      <c r="O36" s="123"/>
      <c r="P36" s="123"/>
      <c r="Q36" s="12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36</v>
      </c>
      <c r="O37" s="124"/>
      <c r="P37" s="124"/>
      <c r="Q37" s="12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>
        <v>41821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94</v>
      </c>
      <c r="O1" s="131"/>
      <c r="P1" s="131"/>
      <c r="Q1" s="131"/>
      <c r="R1" s="131"/>
      <c r="S1" s="132"/>
    </row>
    <row r="2" spans="1:19" ht="16.5" thickBot="1">
      <c r="A2" s="133" t="s">
        <v>95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96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3" t="s">
        <v>41</v>
      </c>
      <c r="O30" s="123"/>
      <c r="P30" s="123"/>
      <c r="Q30" s="123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5" t="s">
        <v>34</v>
      </c>
      <c r="O31" s="125"/>
      <c r="P31" s="125"/>
      <c r="Q31" s="125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5">
        <v>41852</v>
      </c>
      <c r="O32" s="126">
        <f>'[1]липень'!$D$143</f>
        <v>120856.76109</v>
      </c>
      <c r="P32" s="126"/>
      <c r="Q32" s="12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6"/>
      <c r="O33" s="126"/>
      <c r="P33" s="126"/>
      <c r="Q33" s="12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7" t="s">
        <v>56</v>
      </c>
      <c r="P35" s="118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9" t="s">
        <v>57</v>
      </c>
      <c r="P36" s="119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0" t="s">
        <v>60</v>
      </c>
      <c r="P37" s="121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3" t="s">
        <v>35</v>
      </c>
      <c r="O40" s="123"/>
      <c r="P40" s="123"/>
      <c r="Q40" s="123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4" t="s">
        <v>36</v>
      </c>
      <c r="O41" s="124"/>
      <c r="P41" s="124"/>
      <c r="Q41" s="124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5">
        <v>41852</v>
      </c>
      <c r="O42" s="122">
        <v>0</v>
      </c>
      <c r="P42" s="122"/>
      <c r="Q42" s="122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6"/>
      <c r="O43" s="122"/>
      <c r="P43" s="122"/>
      <c r="Q43" s="122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97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99</v>
      </c>
      <c r="O1" s="131"/>
      <c r="P1" s="131"/>
      <c r="Q1" s="131"/>
      <c r="R1" s="131"/>
      <c r="S1" s="132"/>
    </row>
    <row r="2" spans="1:19" ht="16.5" thickBot="1">
      <c r="A2" s="133" t="s">
        <v>100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101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41883</v>
      </c>
      <c r="O29" s="126">
        <f>'[1]серпень'!$D$143</f>
        <v>127799.14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41883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4" sqref="N4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103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104</v>
      </c>
      <c r="O1" s="131"/>
      <c r="P1" s="131"/>
      <c r="Q1" s="131"/>
      <c r="R1" s="131"/>
      <c r="S1" s="132"/>
    </row>
    <row r="2" spans="1:19" ht="16.5" thickBot="1">
      <c r="A2" s="133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106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v>3.2</v>
      </c>
      <c r="I18" s="82">
        <f t="shared" si="0"/>
        <v>0.6000000000000361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255.00000000000006</v>
      </c>
      <c r="I26" s="43">
        <f t="shared" si="3"/>
        <v>171.35999999999888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3" t="s">
        <v>41</v>
      </c>
      <c r="O29" s="123"/>
      <c r="P29" s="123"/>
      <c r="Q29" s="123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34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5">
        <v>41913</v>
      </c>
      <c r="O31" s="126">
        <f>'[1]вересень'!$D$143</f>
        <v>121201.10921</v>
      </c>
      <c r="P31" s="126"/>
      <c r="Q31" s="12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/>
      <c r="O32" s="126"/>
      <c r="P32" s="126"/>
      <c r="Q32" s="12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7" t="s">
        <v>56</v>
      </c>
      <c r="P34" s="118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57</v>
      </c>
      <c r="P35" s="119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60</v>
      </c>
      <c r="P36" s="121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3" t="s">
        <v>35</v>
      </c>
      <c r="O39" s="123"/>
      <c r="P39" s="123"/>
      <c r="Q39" s="123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36</v>
      </c>
      <c r="O40" s="124"/>
      <c r="P40" s="124"/>
      <c r="Q40" s="124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5">
        <v>41913</v>
      </c>
      <c r="O41" s="122">
        <v>0</v>
      </c>
      <c r="P41" s="122"/>
      <c r="Q41" s="122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/>
      <c r="O42" s="122"/>
      <c r="P42" s="122"/>
      <c r="Q42" s="122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2014-10-10T13:27:01Z</dcterms:modified>
  <cp:category/>
  <cp:version/>
  <cp:contentType/>
  <cp:contentStatus/>
</cp:coreProperties>
</file>